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"/>
    </mc:Choice>
  </mc:AlternateContent>
  <bookViews>
    <workbookView xWindow="0" yWindow="0" windowWidth="11085" windowHeight="6060"/>
  </bookViews>
  <sheets>
    <sheet name="Лист1" sheetId="1" r:id="rId1"/>
  </sheets>
  <calcPr calcId="162913"/>
  <customWorkbookViews>
    <customWorkbookView name="Библиотека - Личное представление" guid="{FBE78697-798B-4E45-A599-B6A85C034536}" mergeInterval="0" personalView="1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38" i="1"/>
  <c r="H62" i="1"/>
  <c r="H176" i="1"/>
  <c r="F100" i="1"/>
  <c r="G119" i="1"/>
  <c r="G176" i="1"/>
  <c r="H24" i="1"/>
  <c r="L81" i="1"/>
  <c r="F138" i="1"/>
  <c r="F157" i="1"/>
  <c r="J100" i="1"/>
  <c r="H100" i="1"/>
  <c r="H81" i="1"/>
  <c r="G81" i="1"/>
  <c r="F81" i="1"/>
  <c r="J81" i="1"/>
  <c r="L62" i="1"/>
  <c r="F43" i="1"/>
  <c r="J43" i="1"/>
  <c r="L24" i="1"/>
  <c r="J119" i="1"/>
  <c r="L119" i="1"/>
  <c r="L100" i="1"/>
  <c r="I81" i="1"/>
  <c r="I62" i="1"/>
  <c r="G43" i="1"/>
  <c r="I43" i="1"/>
  <c r="H43" i="1"/>
  <c r="L43" i="1"/>
  <c r="J24" i="1"/>
  <c r="I24" i="1"/>
  <c r="F24" i="1"/>
  <c r="G24" i="1"/>
  <c r="H194" i="1" l="1"/>
  <c r="F194" i="1"/>
  <c r="G194" i="1"/>
  <c r="J194" i="1"/>
  <c r="L194" i="1"/>
  <c r="I194" i="1"/>
</calcChain>
</file>

<file path=xl/sharedStrings.xml><?xml version="1.0" encoding="utf-8"?>
<sst xmlns="http://schemas.openxmlformats.org/spreadsheetml/2006/main" count="294" uniqueCount="99">
  <si>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</si>
  <si>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</si>
  <si>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</si>
  <si>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</si>
  <si>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</si>
  <si>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</si>
  <si>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</si>
  <si>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</si>
  <si>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</si>
  <si>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</si>
  <si>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</si>
  <si>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</si>
  <si>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</si>
  <si>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</si>
  <si>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</si>
  <si>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</si>
  <si>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</si>
  <si>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</si>
  <si>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</si>
  <si>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</si>
  <si>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</si>
  <si>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</si>
  <si>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</si>
  <si>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</si>
  <si>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</si>
  <si>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</si>
  <si>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</si>
  <si>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</si>
  <si>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</si>
  <si>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</si>
  <si>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</si>
  <si>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</si>
  <si>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</si>
  <si>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</si>
  <si>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</si>
  <si>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</si>
  <si>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</si>
  <si>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</si>
  <si>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</si>
  <si>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</si>
  <si>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</si>
  <si>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Плоды свежие</t>
  </si>
  <si>
    <t>Суп картофельный с клецками</t>
  </si>
  <si>
    <t>Котлеты, биточки из ковядины с соусом</t>
  </si>
  <si>
    <t>Макаронные изделия отварные</t>
  </si>
  <si>
    <t>Напиток из шиповника</t>
  </si>
  <si>
    <t>Хлеб ржано-пшеничный</t>
  </si>
  <si>
    <t>Овощи натуральные свежие ( огурцы)</t>
  </si>
  <si>
    <t>Рассольник ленинградский</t>
  </si>
  <si>
    <t>Рагу из птицы</t>
  </si>
  <si>
    <t>хлеб ржано-пщеничный</t>
  </si>
  <si>
    <t>Омлет с зеленым горошком</t>
  </si>
  <si>
    <t>Чай с сахаром</t>
  </si>
  <si>
    <t>Кондитерское изделие</t>
  </si>
  <si>
    <t>Суп картофельный с горохом</t>
  </si>
  <si>
    <t>Котлеты, биточки из кур с соусом</t>
  </si>
  <si>
    <t>Рис отварной</t>
  </si>
  <si>
    <t>Компот из свежих плодов</t>
  </si>
  <si>
    <t>хлеб ржано-пшеничный</t>
  </si>
  <si>
    <t>Каша пшенная</t>
  </si>
  <si>
    <t>Чай с лимоном</t>
  </si>
  <si>
    <t>Борщ с картофелем и капустой</t>
  </si>
  <si>
    <t>Овощи натуральные свежие огурцы</t>
  </si>
  <si>
    <t>Суп с картофелем и макаронными изделиями</t>
  </si>
  <si>
    <t>Птица отварная с соусом</t>
  </si>
  <si>
    <t>Картофельное пюре</t>
  </si>
  <si>
    <t>Компот из смеси сухофруктов</t>
  </si>
  <si>
    <t>Каша гречневая</t>
  </si>
  <si>
    <t>Салат из свеклы отварной</t>
  </si>
  <si>
    <t>Суп с рисовой крупой</t>
  </si>
  <si>
    <t>Печень по-строгоновски</t>
  </si>
  <si>
    <t>Каша гречневая рассыпчатая</t>
  </si>
  <si>
    <t>Компот из замороженных ягод</t>
  </si>
  <si>
    <t>хлеб пшеничный</t>
  </si>
  <si>
    <t>Запеканка творожная с рисом и сгущенным молоком</t>
  </si>
  <si>
    <t>Курица в томатном соусе</t>
  </si>
  <si>
    <t>Каша рисовая</t>
  </si>
  <si>
    <t>Фрикадельки из говядины с соусом</t>
  </si>
  <si>
    <t>Картофель отварной</t>
  </si>
  <si>
    <t>Какао с молоком</t>
  </si>
  <si>
    <t>Щи с картофелем</t>
  </si>
  <si>
    <t>Плов из отварной птицы</t>
  </si>
  <si>
    <t>Каша манная</t>
  </si>
  <si>
    <t>Борщ с капустой и картофелем</t>
  </si>
  <si>
    <t>Тефтели из говядины с рисом</t>
  </si>
  <si>
    <t>Масло сливочное</t>
  </si>
  <si>
    <t>Салат витаминный</t>
  </si>
  <si>
    <t>Котлеты рыбные</t>
  </si>
  <si>
    <t>Макаронные изделия отварные с сыром</t>
  </si>
  <si>
    <t>Овощное рагу</t>
  </si>
  <si>
    <t xml:space="preserve">Сыр российский </t>
  </si>
  <si>
    <t>Овощи наруральные свежие огурцы</t>
  </si>
  <si>
    <t>Каша Дружба</t>
  </si>
  <si>
    <t>Овощи натуральные свежие помиоры</t>
  </si>
  <si>
    <t>Плов из курицы</t>
  </si>
  <si>
    <t>Гимазия №4</t>
  </si>
  <si>
    <t>Директор</t>
  </si>
  <si>
    <t>Т.В. Лендова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</si>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</sst>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M1" sqref="M1:M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44.54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68.539999999999992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52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25.54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68.539999999999992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137.07999999999998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49.54</v>
      </c>
    </row>
    <row r="26" spans="1:12" ht="15" x14ac:dyDescent="0.25">
      <c r="A26" s="14"/>
      <c r="B26" s="15"/>
      <c r="C26" s="11"/>
      <c r="D26" s="6"/>
      <c r="E26" s="42" t="s">
        <v>85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68.539999999999992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11</v>
      </c>
      <c r="I34" s="43">
        <v>20</v>
      </c>
      <c r="J34" s="43">
        <v>216</v>
      </c>
      <c r="K34" s="44">
        <v>903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14</v>
      </c>
      <c r="H35" s="43">
        <v>14</v>
      </c>
      <c r="I35" s="43">
        <v>26</v>
      </c>
      <c r="J35" s="43">
        <v>248</v>
      </c>
      <c r="K35" s="44">
        <v>843</v>
      </c>
      <c r="L35" s="43">
        <v>32.54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68.539999999999992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42</v>
      </c>
      <c r="H43" s="32">
        <f t="shared" ref="H43" si="15">H32+H42</f>
        <v>45</v>
      </c>
      <c r="I43" s="32">
        <f t="shared" ref="I43" si="16">I32+I42</f>
        <v>178</v>
      </c>
      <c r="J43" s="32">
        <f t="shared" ref="J43:L43" si="17">J32+J42</f>
        <v>1289</v>
      </c>
      <c r="K43" s="32"/>
      <c r="L43" s="32">
        <f t="shared" si="17"/>
        <v>137.07999999999998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160</v>
      </c>
      <c r="G44" s="40">
        <v>11</v>
      </c>
      <c r="H44" s="40">
        <v>9</v>
      </c>
      <c r="I44" s="40">
        <v>17</v>
      </c>
      <c r="J44" s="40">
        <v>197</v>
      </c>
      <c r="K44" s="41">
        <v>889</v>
      </c>
      <c r="L44" s="40">
        <v>25.54</v>
      </c>
    </row>
    <row r="45" spans="1:12" ht="15" x14ac:dyDescent="0.25">
      <c r="A45" s="23"/>
      <c r="B45" s="15"/>
      <c r="C45" s="11"/>
      <c r="D45" s="6"/>
      <c r="E45" s="42" t="s">
        <v>85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534</v>
      </c>
      <c r="K51" s="25"/>
      <c r="L51" s="19">
        <f t="shared" si="21"/>
        <v>68.539999999999992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1</v>
      </c>
      <c r="H52" s="43">
        <v>6</v>
      </c>
      <c r="I52" s="43">
        <v>6</v>
      </c>
      <c r="J52" s="43">
        <v>84</v>
      </c>
      <c r="K52" s="44">
        <v>860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9</v>
      </c>
      <c r="H53" s="43">
        <v>8</v>
      </c>
      <c r="I53" s="43">
        <v>18</v>
      </c>
      <c r="J53" s="43">
        <v>122</v>
      </c>
      <c r="K53" s="44">
        <v>839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6</v>
      </c>
      <c r="H54" s="43">
        <v>5</v>
      </c>
      <c r="I54" s="43">
        <v>9</v>
      </c>
      <c r="J54" s="43">
        <v>58</v>
      </c>
      <c r="K54" s="44">
        <v>818</v>
      </c>
      <c r="L54" s="43">
        <v>20.54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</v>
      </c>
      <c r="H55" s="43">
        <v>6</v>
      </c>
      <c r="I55" s="43">
        <v>27</v>
      </c>
      <c r="J55" s="43">
        <v>220</v>
      </c>
      <c r="K55" s="44">
        <v>882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/>
      <c r="I56" s="43">
        <v>23</v>
      </c>
      <c r="J56" s="43">
        <v>96</v>
      </c>
      <c r="K56" s="44">
        <v>884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108</v>
      </c>
      <c r="J61" s="19">
        <f t="shared" ref="J61:L61" si="25">SUM(J52:J60)</f>
        <v>705</v>
      </c>
      <c r="K61" s="25"/>
      <c r="L61" s="19">
        <f t="shared" si="25"/>
        <v>68.539999999999992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42</v>
      </c>
      <c r="H62" s="32">
        <f t="shared" ref="H62" si="27">H51+H61</f>
        <v>45</v>
      </c>
      <c r="I62" s="32">
        <f t="shared" ref="I62" si="28">I51+I61</f>
        <v>175</v>
      </c>
      <c r="J62" s="32">
        <f t="shared" ref="J62:L62" si="29">J51+J61</f>
        <v>1239</v>
      </c>
      <c r="K62" s="32"/>
      <c r="L62" s="32">
        <f t="shared" si="29"/>
        <v>137.07999999999998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14</v>
      </c>
      <c r="H63" s="40">
        <v>12</v>
      </c>
      <c r="I63" s="40">
        <v>46</v>
      </c>
      <c r="J63" s="40">
        <v>350</v>
      </c>
      <c r="K63" s="41">
        <v>875</v>
      </c>
      <c r="L63" s="40">
        <v>44.54</v>
      </c>
    </row>
    <row r="64" spans="1:12" ht="15" x14ac:dyDescent="0.25">
      <c r="A64" s="23"/>
      <c r="B64" s="15"/>
      <c r="C64" s="11"/>
      <c r="D64" s="6"/>
      <c r="E64" s="42" t="s">
        <v>85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580</v>
      </c>
      <c r="K70" s="25"/>
      <c r="L70" s="19">
        <f t="shared" si="33"/>
        <v>68.539999999999992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/>
      <c r="H71" s="43"/>
      <c r="I71" s="43"/>
      <c r="J71" s="43">
        <v>6</v>
      </c>
      <c r="K71" s="44">
        <v>71.010000000000005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9</v>
      </c>
      <c r="H72" s="43">
        <v>9</v>
      </c>
      <c r="I72" s="43">
        <v>14</v>
      </c>
      <c r="J72" s="43">
        <v>88</v>
      </c>
      <c r="K72" s="44">
        <v>815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8</v>
      </c>
      <c r="H73" s="43">
        <v>9</v>
      </c>
      <c r="I73" s="43">
        <v>17</v>
      </c>
      <c r="J73" s="43">
        <v>188</v>
      </c>
      <c r="K73" s="44">
        <v>1173.01</v>
      </c>
      <c r="L73" s="43">
        <v>22.54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</v>
      </c>
      <c r="H74" s="43">
        <v>7</v>
      </c>
      <c r="I74" s="43">
        <v>16</v>
      </c>
      <c r="J74" s="43">
        <v>188</v>
      </c>
      <c r="K74" s="44">
        <v>883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824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99</v>
      </c>
      <c r="J80" s="19">
        <f t="shared" ref="J80:L80" si="37">SUM(J71:J79)</f>
        <v>705</v>
      </c>
      <c r="K80" s="25"/>
      <c r="L80" s="19">
        <f t="shared" si="37"/>
        <v>68.539999999999992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42</v>
      </c>
      <c r="H81" s="32">
        <f t="shared" ref="H81" si="39">H70+H80</f>
        <v>45</v>
      </c>
      <c r="I81" s="32">
        <f t="shared" ref="I81" si="40">I70+I80</f>
        <v>180</v>
      </c>
      <c r="J81" s="32">
        <f t="shared" ref="J81:L81" si="41">J70+J80</f>
        <v>1285</v>
      </c>
      <c r="K81" s="32"/>
      <c r="L81" s="32">
        <f t="shared" si="41"/>
        <v>137.07999999999998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12</v>
      </c>
      <c r="H82" s="40">
        <v>12</v>
      </c>
      <c r="I82" s="40">
        <v>24</v>
      </c>
      <c r="J82" s="40">
        <v>275</v>
      </c>
      <c r="K82" s="41">
        <v>922</v>
      </c>
      <c r="L82" s="40">
        <v>50.54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50</v>
      </c>
      <c r="G87" s="43">
        <v>4</v>
      </c>
      <c r="H87" s="43">
        <v>5</v>
      </c>
      <c r="I87" s="43">
        <v>17</v>
      </c>
      <c r="J87" s="43">
        <v>109</v>
      </c>
      <c r="K87" s="44">
        <v>890</v>
      </c>
      <c r="L87" s="43">
        <v>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562</v>
      </c>
      <c r="K89" s="25"/>
      <c r="L89" s="19">
        <f t="shared" si="45"/>
        <v>68.539999999999992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</v>
      </c>
      <c r="H90" s="43"/>
      <c r="I90" s="43">
        <v>2</v>
      </c>
      <c r="J90" s="43">
        <v>14</v>
      </c>
      <c r="K90" s="44">
        <v>71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</v>
      </c>
      <c r="H91" s="43">
        <v>4</v>
      </c>
      <c r="I91" s="43">
        <v>21</v>
      </c>
      <c r="J91" s="43">
        <v>176</v>
      </c>
      <c r="K91" s="44">
        <v>813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17</v>
      </c>
      <c r="H92" s="43">
        <v>14</v>
      </c>
      <c r="I92" s="43">
        <v>6</v>
      </c>
      <c r="J92" s="43">
        <v>155</v>
      </c>
      <c r="K92" s="44">
        <v>848</v>
      </c>
      <c r="L92" s="43">
        <v>22.54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</v>
      </c>
      <c r="H93" s="43">
        <v>7</v>
      </c>
      <c r="I93" s="43">
        <v>21</v>
      </c>
      <c r="J93" s="43">
        <v>138</v>
      </c>
      <c r="K93" s="44">
        <v>883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/>
      <c r="I94" s="43">
        <v>25</v>
      </c>
      <c r="J94" s="43">
        <v>97</v>
      </c>
      <c r="K94" s="44">
        <v>851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100</v>
      </c>
      <c r="J99" s="19">
        <f t="shared" ref="J99:L99" si="49">SUM(J90:J98)</f>
        <v>705</v>
      </c>
      <c r="K99" s="25"/>
      <c r="L99" s="19">
        <f t="shared" si="49"/>
        <v>68.539999999999992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181</v>
      </c>
      <c r="J100" s="32">
        <f t="shared" ref="J100:L100" si="53">J89+J99</f>
        <v>1267</v>
      </c>
      <c r="K100" s="32"/>
      <c r="L100" s="32">
        <f t="shared" si="53"/>
        <v>137.07999999999998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250</v>
      </c>
      <c r="G101" s="40">
        <v>12</v>
      </c>
      <c r="H101" s="40">
        <v>14</v>
      </c>
      <c r="I101" s="40">
        <v>46</v>
      </c>
      <c r="J101" s="40">
        <v>386</v>
      </c>
      <c r="K101" s="41">
        <v>729</v>
      </c>
      <c r="L101" s="40">
        <v>39.54</v>
      </c>
    </row>
    <row r="102" spans="1:12" ht="15" x14ac:dyDescent="0.25">
      <c r="A102" s="23"/>
      <c r="B102" s="15"/>
      <c r="C102" s="11"/>
      <c r="D102" s="6"/>
      <c r="E102" s="42" t="s">
        <v>90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2</v>
      </c>
      <c r="H103" s="43">
        <v>3</v>
      </c>
      <c r="I103" s="43">
        <v>15</v>
      </c>
      <c r="J103" s="43">
        <v>144</v>
      </c>
      <c r="K103" s="44">
        <v>858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658</v>
      </c>
      <c r="K108" s="25"/>
      <c r="L108" s="19">
        <f t="shared" ref="L108" si="55">SUM(L101:L107)</f>
        <v>68.539999999999992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</v>
      </c>
      <c r="H109" s="43">
        <v>4</v>
      </c>
      <c r="I109" s="43">
        <v>5</v>
      </c>
      <c r="J109" s="43">
        <v>60</v>
      </c>
      <c r="K109" s="44">
        <v>52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17</v>
      </c>
      <c r="H111" s="43">
        <v>14</v>
      </c>
      <c r="I111" s="43">
        <v>7</v>
      </c>
      <c r="J111" s="43">
        <v>237</v>
      </c>
      <c r="K111" s="44">
        <v>854</v>
      </c>
      <c r="L111" s="43">
        <v>25.54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</v>
      </c>
      <c r="H112" s="43">
        <v>6</v>
      </c>
      <c r="I112" s="43">
        <v>35</v>
      </c>
      <c r="J112" s="43">
        <v>220</v>
      </c>
      <c r="K112" s="44">
        <v>902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/>
      <c r="H113" s="43"/>
      <c r="I113" s="43">
        <v>17</v>
      </c>
      <c r="J113" s="43">
        <v>73</v>
      </c>
      <c r="K113" s="44">
        <v>892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73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102</v>
      </c>
      <c r="J118" s="19">
        <f t="shared" si="56"/>
        <v>810</v>
      </c>
      <c r="K118" s="25"/>
      <c r="L118" s="19">
        <f t="shared" ref="L118" si="57">SUM(L109:L117)</f>
        <v>68.539999999999992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1468</v>
      </c>
      <c r="K119" s="32"/>
      <c r="L119" s="32">
        <f t="shared" si="61"/>
        <v>137.07999999999998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180</v>
      </c>
      <c r="G120" s="40">
        <v>18</v>
      </c>
      <c r="H120" s="40">
        <v>20</v>
      </c>
      <c r="I120" s="40">
        <v>36</v>
      </c>
      <c r="J120" s="40">
        <v>403</v>
      </c>
      <c r="K120" s="41">
        <v>634</v>
      </c>
      <c r="L120" s="40">
        <v>45.54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76</v>
      </c>
      <c r="J127" s="19">
        <f t="shared" si="62"/>
        <v>581</v>
      </c>
      <c r="K127" s="25"/>
      <c r="L127" s="19">
        <f t="shared" ref="L127" si="63">SUM(L120:L126)</f>
        <v>68.539999999999992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/>
      <c r="H128" s="43"/>
      <c r="I128" s="43"/>
      <c r="J128" s="43">
        <v>6</v>
      </c>
      <c r="K128" s="44">
        <v>71.010000000000005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</v>
      </c>
      <c r="H129" s="43">
        <v>4</v>
      </c>
      <c r="I129" s="43">
        <v>6</v>
      </c>
      <c r="J129" s="43">
        <v>66</v>
      </c>
      <c r="K129" s="44">
        <v>817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11</v>
      </c>
      <c r="H130" s="43">
        <v>13</v>
      </c>
      <c r="I130" s="43">
        <v>10</v>
      </c>
      <c r="J130" s="43">
        <v>157</v>
      </c>
      <c r="K130" s="44">
        <v>865</v>
      </c>
      <c r="L130" s="43">
        <v>20.54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9</v>
      </c>
      <c r="H131" s="43">
        <v>8</v>
      </c>
      <c r="I131" s="43">
        <v>30</v>
      </c>
      <c r="J131" s="43">
        <v>253</v>
      </c>
      <c r="K131" s="44">
        <v>841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98</v>
      </c>
      <c r="J137" s="19">
        <f t="shared" si="64"/>
        <v>717</v>
      </c>
      <c r="K137" s="25"/>
      <c r="L137" s="19">
        <f t="shared" ref="L137" si="65">SUM(L128:L136)</f>
        <v>68.539999999999992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174</v>
      </c>
      <c r="J138" s="32">
        <f t="shared" ref="J138:L138" si="69">J127+J137</f>
        <v>1298</v>
      </c>
      <c r="K138" s="32"/>
      <c r="L138" s="32">
        <f t="shared" si="69"/>
        <v>137.07999999999998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49.54</v>
      </c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68.539999999999992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1</v>
      </c>
      <c r="H147" s="43">
        <v>4</v>
      </c>
      <c r="I147" s="43">
        <v>5</v>
      </c>
      <c r="J147" s="43">
        <v>60</v>
      </c>
      <c r="K147" s="44">
        <v>52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11</v>
      </c>
      <c r="H149" s="43">
        <v>11</v>
      </c>
      <c r="I149" s="43">
        <v>8</v>
      </c>
      <c r="J149" s="43">
        <v>158</v>
      </c>
      <c r="K149" s="44">
        <v>897</v>
      </c>
      <c r="L149" s="43">
        <v>22.54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851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98</v>
      </c>
      <c r="J156" s="19">
        <f t="shared" si="72"/>
        <v>705</v>
      </c>
      <c r="K156" s="25"/>
      <c r="L156" s="19">
        <f t="shared" ref="L156" si="73">SUM(L147:L155)</f>
        <v>68.539999999999992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42</v>
      </c>
      <c r="H157" s="32">
        <f t="shared" ref="H157" si="75">H146+H156</f>
        <v>45</v>
      </c>
      <c r="I157" s="32">
        <f t="shared" ref="I157" si="76">I146+I156</f>
        <v>179</v>
      </c>
      <c r="J157" s="32">
        <f t="shared" ref="J157:L157" si="77">J146+J156</f>
        <v>1290</v>
      </c>
      <c r="K157" s="32"/>
      <c r="L157" s="32">
        <f t="shared" si="77"/>
        <v>137.07999999999998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44.54</v>
      </c>
    </row>
    <row r="159" spans="1:12" ht="15" x14ac:dyDescent="0.25">
      <c r="A159" s="23"/>
      <c r="B159" s="15"/>
      <c r="C159" s="11"/>
      <c r="D159" s="6"/>
      <c r="E159" s="42" t="s">
        <v>85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68.539999999999992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70</v>
      </c>
      <c r="G166" s="43">
        <v>1</v>
      </c>
      <c r="H166" s="43"/>
      <c r="I166" s="43">
        <v>2</v>
      </c>
      <c r="J166" s="43">
        <v>14</v>
      </c>
      <c r="K166" s="44">
        <v>71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</v>
      </c>
      <c r="H167" s="43">
        <v>4</v>
      </c>
      <c r="I167" s="43">
        <v>16</v>
      </c>
      <c r="J167" s="43">
        <v>97</v>
      </c>
      <c r="K167" s="44">
        <v>903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20</v>
      </c>
      <c r="H168" s="43">
        <v>24</v>
      </c>
      <c r="I168" s="43">
        <v>38</v>
      </c>
      <c r="J168" s="43">
        <v>500</v>
      </c>
      <c r="K168" s="44">
        <v>825</v>
      </c>
      <c r="L168" s="43">
        <v>32.54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98</v>
      </c>
      <c r="J175" s="19">
        <f t="shared" si="80"/>
        <v>809</v>
      </c>
      <c r="K175" s="25"/>
      <c r="L175" s="19">
        <f t="shared" ref="L175" si="81">SUM(L166:L174)</f>
        <v>68.539999999999992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1230</v>
      </c>
      <c r="G176" s="32">
        <f t="shared" ref="G176" si="82">G165+G175</f>
        <v>44</v>
      </c>
      <c r="H176" s="32">
        <f t="shared" ref="H176" si="83">H165+H175</f>
        <v>48</v>
      </c>
      <c r="I176" s="32">
        <f t="shared" ref="I176" si="84">I165+I175</f>
        <v>164</v>
      </c>
      <c r="J176" s="32">
        <f t="shared" ref="J176:L176" si="85">J165+J175</f>
        <v>1322</v>
      </c>
      <c r="K176" s="32"/>
      <c r="L176" s="32">
        <f t="shared" si="85"/>
        <v>137.07999999999998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250</v>
      </c>
      <c r="G177" s="40">
        <v>8</v>
      </c>
      <c r="H177" s="40">
        <v>9</v>
      </c>
      <c r="I177" s="40">
        <v>19</v>
      </c>
      <c r="J177" s="40">
        <v>269</v>
      </c>
      <c r="K177" s="41">
        <v>835</v>
      </c>
      <c r="L177" s="40">
        <v>31.54</v>
      </c>
    </row>
    <row r="178" spans="1:12" ht="15" x14ac:dyDescent="0.25">
      <c r="A178" s="23"/>
      <c r="B178" s="15"/>
      <c r="C178" s="11"/>
      <c r="D178" s="6"/>
      <c r="E178" s="42" t="s">
        <v>40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4</v>
      </c>
      <c r="H179" s="43">
        <v>3</v>
      </c>
      <c r="I179" s="43">
        <v>25</v>
      </c>
      <c r="J179" s="43">
        <v>80</v>
      </c>
      <c r="K179" s="44">
        <v>858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4</v>
      </c>
    </row>
    <row r="181" spans="1:12" ht="15" x14ac:dyDescent="0.25">
      <c r="A181" s="23"/>
      <c r="B181" s="15"/>
      <c r="C181" s="11"/>
      <c r="D181" s="7" t="s">
        <v>98</v>
      </c>
      <c r="E181" s="42" t="s">
        <v>53</v>
      </c>
      <c r="F181" s="43">
        <v>50</v>
      </c>
      <c r="G181" s="43">
        <v>2</v>
      </c>
      <c r="H181" s="43">
        <v>5</v>
      </c>
      <c r="I181" s="43">
        <v>17</v>
      </c>
      <c r="J181" s="43">
        <v>80</v>
      </c>
      <c r="K181" s="44">
        <v>890</v>
      </c>
      <c r="L181" s="43">
        <v>8</v>
      </c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SUM(F177:F181)</f>
        <v>550</v>
      </c>
      <c r="G182" s="19">
        <f>SUM(G177:G181)</f>
        <v>20</v>
      </c>
      <c r="H182" s="19">
        <f>SUM(H177:H181)</f>
        <v>20</v>
      </c>
      <c r="I182" s="19">
        <f>SUM(I177:I181)</f>
        <v>81</v>
      </c>
      <c r="J182" s="19">
        <f>SUM(J177:J181)</f>
        <v>557</v>
      </c>
      <c r="K182" s="25"/>
      <c r="L182" s="19">
        <f>SUM(L177:L181)</f>
        <v>68.539999999999992</v>
      </c>
    </row>
    <row r="183" spans="1:12" ht="15" x14ac:dyDescent="0.25">
      <c r="A183" s="26">
        <f>A177</f>
        <v>2</v>
      </c>
      <c r="B183" s="13">
        <f>B177</f>
        <v>5</v>
      </c>
      <c r="C183" s="10" t="s">
        <v>25</v>
      </c>
      <c r="D183" s="7" t="s">
        <v>26</v>
      </c>
      <c r="E183" s="42" t="s">
        <v>68</v>
      </c>
      <c r="F183" s="43">
        <v>60</v>
      </c>
      <c r="G183" s="43">
        <v>1</v>
      </c>
      <c r="H183" s="43">
        <v>4</v>
      </c>
      <c r="I183" s="43">
        <v>5</v>
      </c>
      <c r="J183" s="43">
        <v>60</v>
      </c>
      <c r="K183" s="44">
        <v>52</v>
      </c>
      <c r="L183" s="43">
        <v>5</v>
      </c>
    </row>
    <row r="184" spans="1:12" ht="15" x14ac:dyDescent="0.25">
      <c r="A184" s="23"/>
      <c r="B184" s="15"/>
      <c r="C184" s="11"/>
      <c r="D184" s="7" t="s">
        <v>27</v>
      </c>
      <c r="E184" s="42" t="s">
        <v>83</v>
      </c>
      <c r="F184" s="43">
        <v>200</v>
      </c>
      <c r="G184" s="43">
        <v>1</v>
      </c>
      <c r="H184" s="43">
        <v>4</v>
      </c>
      <c r="I184" s="43">
        <v>9</v>
      </c>
      <c r="J184" s="43">
        <v>88</v>
      </c>
      <c r="K184" s="44">
        <v>815</v>
      </c>
      <c r="L184" s="43">
        <v>10</v>
      </c>
    </row>
    <row r="185" spans="1:12" ht="15" x14ac:dyDescent="0.25">
      <c r="A185" s="23"/>
      <c r="B185" s="15"/>
      <c r="C185" s="11"/>
      <c r="D185" s="7" t="s">
        <v>28</v>
      </c>
      <c r="E185" s="42" t="s">
        <v>84</v>
      </c>
      <c r="F185" s="43">
        <v>90</v>
      </c>
      <c r="G185" s="43">
        <v>10</v>
      </c>
      <c r="H185" s="43">
        <v>12</v>
      </c>
      <c r="I185" s="43">
        <v>11</v>
      </c>
      <c r="J185" s="43">
        <v>230</v>
      </c>
      <c r="K185" s="44">
        <v>849</v>
      </c>
      <c r="L185" s="43">
        <v>20.54</v>
      </c>
    </row>
    <row r="186" spans="1:12" ht="15" x14ac:dyDescent="0.25">
      <c r="A186" s="23"/>
      <c r="B186" s="15"/>
      <c r="C186" s="11"/>
      <c r="D186" s="7" t="s">
        <v>29</v>
      </c>
      <c r="E186" s="42" t="s">
        <v>71</v>
      </c>
      <c r="F186" s="43">
        <v>150</v>
      </c>
      <c r="G186" s="43">
        <v>9</v>
      </c>
      <c r="H186" s="43">
        <v>8</v>
      </c>
      <c r="I186" s="43">
        <v>30</v>
      </c>
      <c r="J186" s="43">
        <v>200</v>
      </c>
      <c r="K186" s="44">
        <v>841</v>
      </c>
      <c r="L186" s="43">
        <v>12</v>
      </c>
    </row>
    <row r="187" spans="1:12" ht="15" x14ac:dyDescent="0.25">
      <c r="A187" s="23"/>
      <c r="B187" s="15"/>
      <c r="C187" s="11"/>
      <c r="D187" s="7" t="s">
        <v>30</v>
      </c>
      <c r="E187" s="42" t="s">
        <v>57</v>
      </c>
      <c r="F187" s="43">
        <v>200</v>
      </c>
      <c r="G187" s="43">
        <v>1</v>
      </c>
      <c r="H187" s="43"/>
      <c r="I187" s="43">
        <v>23</v>
      </c>
      <c r="J187" s="43">
        <v>96</v>
      </c>
      <c r="K187" s="44">
        <v>884</v>
      </c>
      <c r="L187" s="43">
        <v>15</v>
      </c>
    </row>
    <row r="188" spans="1:12" ht="15" x14ac:dyDescent="0.25">
      <c r="A188" s="23"/>
      <c r="B188" s="15"/>
      <c r="C188" s="11"/>
      <c r="D188" s="7" t="s">
        <v>31</v>
      </c>
      <c r="E188" s="42" t="s">
        <v>39</v>
      </c>
      <c r="F188" s="43">
        <v>30</v>
      </c>
      <c r="G188" s="43">
        <v>2</v>
      </c>
      <c r="H188" s="43"/>
      <c r="I188" s="43">
        <v>15</v>
      </c>
      <c r="J188" s="43">
        <v>71</v>
      </c>
      <c r="K188" s="44">
        <v>867</v>
      </c>
      <c r="L188" s="43">
        <v>3</v>
      </c>
    </row>
    <row r="189" spans="1:12" ht="15" x14ac:dyDescent="0.25">
      <c r="A189" s="23"/>
      <c r="B189" s="15"/>
      <c r="C189" s="11"/>
      <c r="D189" s="7" t="s">
        <v>32</v>
      </c>
      <c r="E189" s="42" t="s">
        <v>46</v>
      </c>
      <c r="F189" s="43">
        <v>30</v>
      </c>
      <c r="G189" s="43">
        <v>2</v>
      </c>
      <c r="H189" s="43"/>
      <c r="I189" s="43">
        <v>10</v>
      </c>
      <c r="J189" s="43">
        <v>54</v>
      </c>
      <c r="K189" s="44">
        <v>868</v>
      </c>
      <c r="L189" s="43">
        <v>3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760</v>
      </c>
      <c r="G192" s="19">
        <f t="shared" ref="G192:J192" si="86">SUM(G183:G191)</f>
        <v>26</v>
      </c>
      <c r="H192" s="19">
        <f t="shared" si="86"/>
        <v>28</v>
      </c>
      <c r="I192" s="19">
        <f t="shared" si="86"/>
        <v>103</v>
      </c>
      <c r="J192" s="19">
        <f t="shared" si="86"/>
        <v>799</v>
      </c>
      <c r="K192" s="25"/>
      <c r="L192" s="19">
        <f t="shared" ref="L192" si="87">SUM(L183:L191)</f>
        <v>68.539999999999992</v>
      </c>
    </row>
    <row r="193" spans="1:12" ht="15" x14ac:dyDescent="0.2">
      <c r="A193" s="29">
        <f>A177</f>
        <v>2</v>
      </c>
      <c r="B193" s="30">
        <f>B177</f>
        <v>5</v>
      </c>
      <c r="C193" s="51" t="s">
        <v>4</v>
      </c>
      <c r="D193" s="52"/>
      <c r="E193" s="31"/>
      <c r="F193" s="32">
        <f>F182+F192</f>
        <v>1310</v>
      </c>
      <c r="G193" s="32">
        <f t="shared" ref="G193" si="88">G182+G192</f>
        <v>46</v>
      </c>
      <c r="H193" s="32">
        <f t="shared" ref="H193" si="89">H182+H192</f>
        <v>48</v>
      </c>
      <c r="I193" s="32">
        <f t="shared" ref="I193" si="90">I182+I192</f>
        <v>184</v>
      </c>
      <c r="J193" s="32">
        <f t="shared" ref="J193:L193" si="91">J182+J192</f>
        <v>1356</v>
      </c>
      <c r="K193" s="32"/>
      <c r="L193" s="32">
        <f t="shared" si="91"/>
        <v>137.07999999999998</v>
      </c>
    </row>
    <row r="194" spans="1:12" x14ac:dyDescent="0.2">
      <c r="A194" s="27"/>
      <c r="B194" s="28"/>
      <c r="C194" s="53" t="s">
        <v>5</v>
      </c>
      <c r="D194" s="53"/>
      <c r="E194" s="53"/>
      <c r="F194" s="34">
        <f>(F24+F43+F62+F81+F100+F119+F138+F157+F176+F193)/(IF(F24=0,0,1)+IF(F43=0,0,1)+IF(F62=0,0,1)+IF(F81=0,0,1)+IF(F100=0,0,1)+IF(F119=0,0,1)+IF(F138=0,0,1)+IF(F157=0,0,1)+IF(F176=0,0,1)+IF(F193=0,0,1))</f>
        <v>1259</v>
      </c>
      <c r="G194" s="34">
        <f>(G24+G43+G62+G81+G100+G119+G138+G157+G176+G193)/(IF(G24=0,0,1)+IF(G43=0,0,1)+IF(G62=0,0,1)+IF(G81=0,0,1)+IF(G100=0,0,1)+IF(G119=0,0,1)+IF(G138=0,0,1)+IF(G157=0,0,1)+IF(G176=0,0,1)+IF(G193=0,0,1))</f>
        <v>44.2</v>
      </c>
      <c r="H194" s="34">
        <f>(H24+H43+H62+H81+H100+H119+H138+H157+H176+H193)/(IF(H24=0,0,1)+IF(H43=0,0,1)+IF(H62=0,0,1)+IF(H81=0,0,1)+IF(H100=0,0,1)+IF(H119=0,0,1)+IF(H138=0,0,1)+IF(H157=0,0,1)+IF(H176=0,0,1)+IF(H193=0,0,1))</f>
        <v>45.6</v>
      </c>
      <c r="I194" s="34">
        <f>(I24+I43+I62+I81+I100+I119+I138+I157+I176+I193)/(IF(I24=0,0,1)+IF(I43=0,0,1)+IF(I62=0,0,1)+IF(I81=0,0,1)+IF(I100=0,0,1)+IF(I119=0,0,1)+IF(I138=0,0,1)+IF(I157=0,0,1)+IF(I176=0,0,1)+IF(I193=0,0,1))</f>
        <v>178</v>
      </c>
      <c r="J194" s="34">
        <f>(J24+J43+J62+J81+J100+J119+J138+J157+J176+J193)/(IF(J24=0,0,1)+IF(J43=0,0,1)+IF(J62=0,0,1)+IF(J81=0,0,1)+IF(J100=0,0,1)+IF(J119=0,0,1)+IF(J138=0,0,1)+IF(J157=0,0,1)+IF(J176=0,0,1)+IF(J193=0,0,1))</f>
        <v>1311.8</v>
      </c>
      <c r="K194" s="34"/>
      <c r="L194" s="34">
        <f>(L24+L43+L62+L81+L100+L119+L138+L157+L176+L193)/(IF(L24=0,0,1)+IF(L43=0,0,1)+IF(L62=0,0,1)+IF(L81=0,0,1)+IF(L100=0,0,1)+IF(L119=0,0,1)+IF(L138=0,0,1)+IF(L157=0,0,1)+IF(L176=0,0,1)+IF(L193=0,0,1))</f>
        <v>137.07999999999996</v>
      </c>
    </row>
  </sheetData>
  <sheetProtection sheet="1" objects="1" scenarios="1"/>
  <customSheetViews>
    <customSheetView guid="{FBE78697-798B-4E45-A599-B6A85C034536}">
      <pane xSplit="4" ySplit="5" topLeftCell="E175" activePane="bottomRight" state="frozen"/>
      <selection pane="bottomRight" activeCell="D181" sqref="D181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2024-12-18T08:29:27Z</dcterms:modified>
</cp:coreProperties>
</file>